
<file path=[Content_Types].xml><?xml version="1.0" encoding="utf-8"?>
<Types xmlns="http://schemas.openxmlformats.org/package/2006/content-types">
  <Default Extension="bin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rfaitNOUNAGNON\Documents\NOMADE\25008 EFS CHOLET\E - DCE\07 - Appels d'offres envoyés\Document DCE ELEF 01.08.2025\DPGF EXCEL\"/>
    </mc:Choice>
  </mc:AlternateContent>
  <xr:revisionPtr revIDLastSave="0" documentId="13_ncr:1_{9D7844C6-D054-4B84-9409-7A0FD7431C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2 MENUISERIES INTERIEUR" sheetId="1" r:id="rId1"/>
  </sheets>
  <definedNames>
    <definedName name="_xlnm.Print_Titles" localSheetId="0">'Lot N°02 MENUISERIES INTERIEUR'!$1:$2</definedName>
    <definedName name="_xlnm.Print_Area" localSheetId="0">'Lot N°02 MENUISERIES INTERIEUR'!$A$1:$F$154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11" i="1" s="1"/>
  <c r="F14" i="1"/>
  <c r="F16" i="1" s="1"/>
  <c r="F20" i="1"/>
  <c r="F25" i="1" s="1"/>
  <c r="F31" i="1"/>
  <c r="F35" i="1"/>
  <c r="F40" i="1"/>
  <c r="F44" i="1"/>
  <c r="F49" i="1"/>
  <c r="F58" i="1"/>
  <c r="F63" i="1" s="1"/>
  <c r="F67" i="1"/>
  <c r="F73" i="1"/>
  <c r="F82" i="1"/>
  <c r="F87" i="1"/>
  <c r="F88" i="1"/>
  <c r="F92" i="1"/>
  <c r="F97" i="1"/>
  <c r="F98" i="1" s="1"/>
  <c r="F103" i="1"/>
  <c r="F108" i="1"/>
  <c r="F113" i="1"/>
  <c r="F117" i="1" s="1"/>
  <c r="F123" i="1"/>
  <c r="F131" i="1" s="1"/>
  <c r="F127" i="1"/>
  <c r="F135" i="1"/>
  <c r="F139" i="1"/>
  <c r="F142" i="1"/>
  <c r="F147" i="1"/>
  <c r="B152" i="1"/>
  <c r="F109" i="1" l="1"/>
  <c r="F77" i="1"/>
  <c r="F78" i="1" s="1"/>
  <c r="F54" i="1"/>
  <c r="F132" i="1"/>
  <c r="F118" i="1"/>
  <c r="F26" i="1"/>
  <c r="F151" i="1" l="1"/>
  <c r="F152" i="1"/>
  <c r="F153" i="1" s="1"/>
</calcChain>
</file>

<file path=xl/sharedStrings.xml><?xml version="1.0" encoding="utf-8"?>
<sst xmlns="http://schemas.openxmlformats.org/spreadsheetml/2006/main" count="281" uniqueCount="281">
  <si>
    <t>U</t>
  </si>
  <si>
    <t>Qté Entreprise</t>
  </si>
  <si>
    <t>Prix en €</t>
  </si>
  <si>
    <t>Total en €</t>
  </si>
  <si>
    <t>MENUISERIES INTERIEURES</t>
  </si>
  <si>
    <t>CH2</t>
  </si>
  <si>
    <t>240</t>
  </si>
  <si>
    <t>2</t>
  </si>
  <si>
    <t>ORGANIGRAMME DES CLES</t>
  </si>
  <si>
    <t>CH3</t>
  </si>
  <si>
    <t xml:space="preserve">2.1 </t>
  </si>
  <si>
    <t>Organigramme général sur clés standard</t>
  </si>
  <si>
    <t>U</t>
  </si>
  <si>
    <t>ART</t>
  </si>
  <si>
    <t>000-C212</t>
  </si>
  <si>
    <t>Localisation :</t>
  </si>
  <si>
    <t>Ensemble des portes suivant plan et tableau récapitulatif des portes intérieures.</t>
  </si>
  <si>
    <t>Y compris porte avec contrôle d'accès</t>
  </si>
  <si>
    <t>Total ORGANIGRAMME DES CLES</t>
  </si>
  <si>
    <t>STOT</t>
  </si>
  <si>
    <t>3</t>
  </si>
  <si>
    <t>INSTALLATION DE CHANTIER</t>
  </si>
  <si>
    <t>CH3</t>
  </si>
  <si>
    <t xml:space="preserve">3.1 </t>
  </si>
  <si>
    <t>Installation de chantier</t>
  </si>
  <si>
    <t>ENS</t>
  </si>
  <si>
    <t>ART</t>
  </si>
  <si>
    <t>001-E538</t>
  </si>
  <si>
    <t>Total INSTALLATION DE CHANTIER</t>
  </si>
  <si>
    <t>STOT</t>
  </si>
  <si>
    <t>4</t>
  </si>
  <si>
    <t>ENSEMBLE VITRE INTERIEUR</t>
  </si>
  <si>
    <t>CH3</t>
  </si>
  <si>
    <t>4.1</t>
  </si>
  <si>
    <t>PORTES VITREES COULISSANTES</t>
  </si>
  <si>
    <t>CH4</t>
  </si>
  <si>
    <t xml:space="preserve">4.1.1 </t>
  </si>
  <si>
    <t>Ensemble vitré fixe + porte coulissante 1 vantail - Dimensions 3.00 m x ht. 2.50 m</t>
  </si>
  <si>
    <t>U</t>
  </si>
  <si>
    <t>ART</t>
  </si>
  <si>
    <t>001-E526</t>
  </si>
  <si>
    <t>Localisation :</t>
  </si>
  <si>
    <t>Suivant plan dans le SAS</t>
  </si>
  <si>
    <t>Repère 4</t>
  </si>
  <si>
    <t>Total PORTES VITREES COULISSANTES</t>
  </si>
  <si>
    <t>STOT</t>
  </si>
  <si>
    <t>Total ENSEMBLE VITRE INTERIEUR</t>
  </si>
  <si>
    <t>STOT</t>
  </si>
  <si>
    <t>5</t>
  </si>
  <si>
    <t>PORTES INTERIEURES DE COMMUNICATION</t>
  </si>
  <si>
    <t>CH3</t>
  </si>
  <si>
    <t>5.1</t>
  </si>
  <si>
    <t>BLOCS-PORTES A AME PLEINE</t>
  </si>
  <si>
    <t>CH4</t>
  </si>
  <si>
    <t>5.1.1</t>
  </si>
  <si>
    <t>Portes prépeintes standard</t>
  </si>
  <si>
    <t>CH5</t>
  </si>
  <si>
    <t xml:space="preserve">5.1.1.1 </t>
  </si>
  <si>
    <t>Porte simple vantail - Dimensions 0,93 x 2,04 m ht -  RA &gt;= 30 dB</t>
  </si>
  <si>
    <t>U</t>
  </si>
  <si>
    <t>ART</t>
  </si>
  <si>
    <t>001-E532</t>
  </si>
  <si>
    <t>Localisation :</t>
  </si>
  <si>
    <t>Suivant plan et tableau récapitulatif des portes intérieures</t>
  </si>
  <si>
    <t>Repère 6,12 et 13</t>
  </si>
  <si>
    <t xml:space="preserve">5.1.1.2 </t>
  </si>
  <si>
    <t>Porte simple vantail - Dimensions 0,93 x 2,04 m ht -  RA &gt;= 42 dB</t>
  </si>
  <si>
    <t>U</t>
  </si>
  <si>
    <t>ART</t>
  </si>
  <si>
    <t>001-E533</t>
  </si>
  <si>
    <t>Localisation :</t>
  </si>
  <si>
    <t>Suivant plan et tableau récapitulatif des portes intérieures</t>
  </si>
  <si>
    <t>Repère 7, 10 et 11</t>
  </si>
  <si>
    <t>5.1.2</t>
  </si>
  <si>
    <t>Portes prépeintes coupe feu 1/2h ( EI 30)</t>
  </si>
  <si>
    <t>CH5</t>
  </si>
  <si>
    <t xml:space="preserve">5.1.2.1 </t>
  </si>
  <si>
    <t>Porte simple vantail - Dimensions 0,93 x 2,04 m ht  (EI30)  Rw+C = 30 dB</t>
  </si>
  <si>
    <t>U</t>
  </si>
  <si>
    <t>ART</t>
  </si>
  <si>
    <t>001-E550</t>
  </si>
  <si>
    <t>Localisation :</t>
  </si>
  <si>
    <t>Suivant plan et tableau récapitulatif des portes intérieures</t>
  </si>
  <si>
    <t>Repère 1, 2, 3 et 8</t>
  </si>
  <si>
    <t xml:space="preserve">5.1.2.2 </t>
  </si>
  <si>
    <t>Porte simple vantail - Dimensions 0,93 x 2,04 m ht  (EI30)  Rw+C = 42 dB</t>
  </si>
  <si>
    <t>U</t>
  </si>
  <si>
    <t>ART</t>
  </si>
  <si>
    <t>001-E534</t>
  </si>
  <si>
    <t>Localisation :</t>
  </si>
  <si>
    <t>Suivant plan et tableau récapitulatif des portes intérieures</t>
  </si>
  <si>
    <t>Repère 14</t>
  </si>
  <si>
    <t>5.1.3</t>
  </si>
  <si>
    <t>Portes prépeintes à galandage</t>
  </si>
  <si>
    <t>CH5</t>
  </si>
  <si>
    <t xml:space="preserve">5.1.3.1 </t>
  </si>
  <si>
    <t>Porte à galandage simple vantail - Dimensions 0,93 x 2,04 m ht</t>
  </si>
  <si>
    <t>U</t>
  </si>
  <si>
    <t>ART</t>
  </si>
  <si>
    <t>001-A083</t>
  </si>
  <si>
    <t>Localisation :</t>
  </si>
  <si>
    <t>Suivant plan et tableau récapitulatif des portes intérieures</t>
  </si>
  <si>
    <t>Repère 5</t>
  </si>
  <si>
    <t>Total BLOCS-PORTES A AME PLEINE</t>
  </si>
  <si>
    <t>STOT</t>
  </si>
  <si>
    <t>5.2</t>
  </si>
  <si>
    <t>BLOCS-PORTES REMPLISSAGE VERRE</t>
  </si>
  <si>
    <t>CH4</t>
  </si>
  <si>
    <t>5.2.1</t>
  </si>
  <si>
    <t>Portes à galandage remplissage verre strié</t>
  </si>
  <si>
    <t>CH5</t>
  </si>
  <si>
    <t xml:space="preserve">5.2.1.1 </t>
  </si>
  <si>
    <t>Porte à galandage simple vantail - Dimensions 0,83 x 2,04 m ht</t>
  </si>
  <si>
    <t>U</t>
  </si>
  <si>
    <t>ART</t>
  </si>
  <si>
    <t>001-E562</t>
  </si>
  <si>
    <t>Localisation :</t>
  </si>
  <si>
    <t>Suivant plan et tableau récapitulatif des portes intérieures</t>
  </si>
  <si>
    <t>Repère 9</t>
  </si>
  <si>
    <t>Total BLOCS-PORTES REMPLISSAGE VERRE</t>
  </si>
  <si>
    <t>STOT</t>
  </si>
  <si>
    <t>5.3</t>
  </si>
  <si>
    <t>ACCESSOIRES SUR PORTES</t>
  </si>
  <si>
    <t>CH4</t>
  </si>
  <si>
    <t>5.3.1</t>
  </si>
  <si>
    <t>Équipement divers</t>
  </si>
  <si>
    <t>CH5</t>
  </si>
  <si>
    <t xml:space="preserve">5.3.1.1 </t>
  </si>
  <si>
    <t>Ferme-porte hydraulique en applique</t>
  </si>
  <si>
    <t>U</t>
  </si>
  <si>
    <t>ART</t>
  </si>
  <si>
    <t>000-C236</t>
  </si>
  <si>
    <t>Localisation :</t>
  </si>
  <si>
    <t>Ensemble des portes hors portes EI30</t>
  </si>
  <si>
    <t>Sur portes existantes conservées: repères 15 et 16 (WC et WC PMR)</t>
  </si>
  <si>
    <t>Sur porte projet: repère 6 (local info)</t>
  </si>
  <si>
    <t xml:space="preserve">5.3.1.2 </t>
  </si>
  <si>
    <t>Mise en œuvre d'une serrure sur façades de placard coulissant</t>
  </si>
  <si>
    <t>ENS</t>
  </si>
  <si>
    <t>ART</t>
  </si>
  <si>
    <t>001-E553</t>
  </si>
  <si>
    <t>Localisation :</t>
  </si>
  <si>
    <t>Façades de placard coulissant de l'armoire électrique</t>
  </si>
  <si>
    <t>Total ACCESSOIRES SUR PORTES</t>
  </si>
  <si>
    <t>STOT</t>
  </si>
  <si>
    <t>Total PORTES INTERIEURES DE COMMUNICATION</t>
  </si>
  <si>
    <t>STOT</t>
  </si>
  <si>
    <t>6</t>
  </si>
  <si>
    <t>CHASSIS</t>
  </si>
  <si>
    <t>CH3</t>
  </si>
  <si>
    <t>6.1</t>
  </si>
  <si>
    <t>CHASSIS VITRES INTERIEURS</t>
  </si>
  <si>
    <t>CH4</t>
  </si>
  <si>
    <t xml:space="preserve">6.1.1 </t>
  </si>
  <si>
    <t>Châssis bois à double vitrage clair strié - Dimensions 1.40 x 0.98 m ht</t>
  </si>
  <si>
    <t>U</t>
  </si>
  <si>
    <t>ART</t>
  </si>
  <si>
    <t>000-A043</t>
  </si>
  <si>
    <t>Localisation :</t>
  </si>
  <si>
    <t>Suivant plan, bureau Pré-don</t>
  </si>
  <si>
    <t>Au droit des portes repère 10 et 11</t>
  </si>
  <si>
    <t>Total CHASSIS VITRES INTERIEURS</t>
  </si>
  <si>
    <t>STOT</t>
  </si>
  <si>
    <t>Total CHASSIS</t>
  </si>
  <si>
    <t>STOT</t>
  </si>
  <si>
    <t>7</t>
  </si>
  <si>
    <t>PLINTHES</t>
  </si>
  <si>
    <t>CH3</t>
  </si>
  <si>
    <t>7.1</t>
  </si>
  <si>
    <t>PLINTHES BOIS DROITES</t>
  </si>
  <si>
    <t>CH4</t>
  </si>
  <si>
    <t xml:space="preserve">7.1.1 </t>
  </si>
  <si>
    <t>Plinthes bois droites hauteur 7 cm</t>
  </si>
  <si>
    <t>ML</t>
  </si>
  <si>
    <t>ART</t>
  </si>
  <si>
    <t>000-C249</t>
  </si>
  <si>
    <t>Localisation :</t>
  </si>
  <si>
    <t>Localisation suivant plan</t>
  </si>
  <si>
    <t>Ensemble des pièces recevant un revêtement en PVC: local info et bureau</t>
  </si>
  <si>
    <t>Total PLINTHES BOIS DROITES</t>
  </si>
  <si>
    <t>STOT</t>
  </si>
  <si>
    <t>Total PLINTHES</t>
  </si>
  <si>
    <t>STOT</t>
  </si>
  <si>
    <t>8</t>
  </si>
  <si>
    <t>PROTECTION SOLAIRE</t>
  </si>
  <si>
    <t>CH3</t>
  </si>
  <si>
    <t>8.1</t>
  </si>
  <si>
    <t>STORES</t>
  </si>
  <si>
    <t>CH4</t>
  </si>
  <si>
    <t>8.1.1</t>
  </si>
  <si>
    <t>Store intérieur</t>
  </si>
  <si>
    <t>CH5</t>
  </si>
  <si>
    <t xml:space="preserve">8.1.1.1 </t>
  </si>
  <si>
    <t>Store toile intérieur - 1.40 x ht.1.10 m</t>
  </si>
  <si>
    <t>U</t>
  </si>
  <si>
    <t>ART</t>
  </si>
  <si>
    <t>001-B723</t>
  </si>
  <si>
    <t>Localisation :</t>
  </si>
  <si>
    <t>En remplacement des stores existants défectueux.</t>
  </si>
  <si>
    <t>Hypothèses de 5 u</t>
  </si>
  <si>
    <t>Total STORES</t>
  </si>
  <si>
    <t>STOT</t>
  </si>
  <si>
    <t>Total PROTECTION SOLAIRE</t>
  </si>
  <si>
    <t>STOT</t>
  </si>
  <si>
    <t>9</t>
  </si>
  <si>
    <t>OUVRAGES DE FINITIONS</t>
  </si>
  <si>
    <t>CH3</t>
  </si>
  <si>
    <t>9.1</t>
  </si>
  <si>
    <t>PROTECTIONS</t>
  </si>
  <si>
    <t>CH4</t>
  </si>
  <si>
    <t xml:space="preserve">9.1.1 </t>
  </si>
  <si>
    <t>Profils de protection au droit des angles saillants</t>
  </si>
  <si>
    <t>ML</t>
  </si>
  <si>
    <t>ART</t>
  </si>
  <si>
    <t>001-B224</t>
  </si>
  <si>
    <t>Localisation :</t>
  </si>
  <si>
    <t>Au droit de l’ensemble des angles saillants (cloisons et poteaux)</t>
  </si>
  <si>
    <t>Total PROTECTIONS</t>
  </si>
  <si>
    <t>STOT</t>
  </si>
  <si>
    <t>Total OUVRAGES DE FINITIONS</t>
  </si>
  <si>
    <t>STOT</t>
  </si>
  <si>
    <t>10</t>
  </si>
  <si>
    <t>MOBILIER, MEUBLES ET EQUIPEMENTS</t>
  </si>
  <si>
    <t>CH3</t>
  </si>
  <si>
    <t>10.1</t>
  </si>
  <si>
    <t>PLACARD</t>
  </si>
  <si>
    <t>CH4</t>
  </si>
  <si>
    <t>10.1.1</t>
  </si>
  <si>
    <t>Façades de placard</t>
  </si>
  <si>
    <t>CH5</t>
  </si>
  <si>
    <t xml:space="preserve">10.1.1.1 </t>
  </si>
  <si>
    <t>Façades de placard coulissants - Dimensions 2.61 m x 2.30 m.ht - 3 vantaux</t>
  </si>
  <si>
    <t>ENS</t>
  </si>
  <si>
    <t>ART</t>
  </si>
  <si>
    <t>000-C266</t>
  </si>
  <si>
    <t>Localisation :</t>
  </si>
  <si>
    <t xml:space="preserve">Suivant plan salle de prélèvement: au droit des renfoncements </t>
  </si>
  <si>
    <t>10.1.2</t>
  </si>
  <si>
    <t>Aménagements de placard</t>
  </si>
  <si>
    <t>CH5</t>
  </si>
  <si>
    <t xml:space="preserve">10.1.2.1 </t>
  </si>
  <si>
    <t>Étagères finition mélaminée (5 plateaux) - Épaisseur 19 mm</t>
  </si>
  <si>
    <t>M2</t>
  </si>
  <si>
    <t>ART</t>
  </si>
  <si>
    <t>000-C267</t>
  </si>
  <si>
    <t>Localisation :</t>
  </si>
  <si>
    <t>Ensemble des placard ci dessus</t>
  </si>
  <si>
    <t>Total PLACARD</t>
  </si>
  <si>
    <t>STOT</t>
  </si>
  <si>
    <t>Total MOBILIER, MEUBLES ET EQUIPEMENTS</t>
  </si>
  <si>
    <t>STOT</t>
  </si>
  <si>
    <t>11</t>
  </si>
  <si>
    <t>PSE 1 OBLIGATOIRE: Ventilation des locaux</t>
  </si>
  <si>
    <t>CH3</t>
  </si>
  <si>
    <t xml:space="preserve">11.1 </t>
  </si>
  <si>
    <t>Pose d'entrée d'air fournies par le lot CVC</t>
  </si>
  <si>
    <t>U</t>
  </si>
  <si>
    <t>ART</t>
  </si>
  <si>
    <t>001-B395</t>
  </si>
  <si>
    <t>Localisation :</t>
  </si>
  <si>
    <t>Quantité et localisation suivant BE Fluide</t>
  </si>
  <si>
    <t>Total PSE 1 OBLIGATOIRE: Ventilation des locaux</t>
  </si>
  <si>
    <t>STOT</t>
  </si>
  <si>
    <t>12</t>
  </si>
  <si>
    <t>PSE 2 OBLIGATOIRE: Base vie extérieure</t>
  </si>
  <si>
    <t>CH3</t>
  </si>
  <si>
    <t xml:space="preserve">12.1 </t>
  </si>
  <si>
    <t>Bungalows pour vestiaires</t>
  </si>
  <si>
    <t>MOIS</t>
  </si>
  <si>
    <t>ART</t>
  </si>
  <si>
    <t>001-E521</t>
  </si>
  <si>
    <t>Localisation :</t>
  </si>
  <si>
    <t>Location mensuelle pendant la durée du chantier (cf planning).</t>
  </si>
  <si>
    <t xml:space="preserve">Mise en place sur le parking </t>
  </si>
  <si>
    <t>Total PSE 2 OBLIGATOIRE: Base vie extérieure</t>
  </si>
  <si>
    <t>STOT</t>
  </si>
  <si>
    <t>Montant HT du Lot N°02 MENUISERIES INTERIEURES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</si>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</sst>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,##0.0;\-#,##0.0;"/>
    <numFmt numFmtId="166" formatCode="#\ ##0;\-#,##0;"/>
  </numFmts>
  <fonts count="25" x14ac:knownFonts="1">
    <font>
      <sz val="11"/>
      <color theme="1"/>
      <name val="Calibri"/>
      <family val="2"/>
      <scheme val="minor"/>
    </font>
    <font>
      <sz val="8"/>
      <color rgb="FF707070"/>
      <name val="Century Gothic"/>
      <family val="1"/>
    </font>
    <font>
      <sz val="10"/>
      <color rgb="FF000000"/>
      <name val="Arial"/>
      <family val="1"/>
    </font>
    <font>
      <b/>
      <sz val="16"/>
      <color rgb="FF12509C"/>
      <name val="Century Gothic"/>
      <family val="1"/>
    </font>
    <font>
      <sz val="10"/>
      <color rgb="FF000000"/>
      <name val="Century Gothic"/>
      <family val="1"/>
    </font>
    <font>
      <b/>
      <sz val="12"/>
      <color rgb="FF000000"/>
      <name val="Century Gothic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Century Gothic"/>
      <family val="1"/>
    </font>
    <font>
      <u/>
      <sz val="9"/>
      <color rgb="FF000000"/>
      <name val="Century Gothic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7F00"/>
      <name val="Century Gothic"/>
      <family val="1"/>
    </font>
    <font>
      <i/>
      <sz val="8"/>
      <color rgb="FF7F7F7F"/>
      <name val="Century Gothic"/>
      <family val="1"/>
    </font>
    <font>
      <sz val="8"/>
      <color rgb="FF7F7F7F"/>
      <name val="Century Gothic"/>
      <family val="1"/>
    </font>
    <font>
      <i/>
      <sz val="8"/>
      <color rgb="FF808080"/>
      <name val="Century Gothic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rgb="FF000000"/>
      <name val="Century Gothic"/>
      <family val="1"/>
    </font>
    <font>
      <sz val="8"/>
      <color theme="1"/>
      <name val="Century Gothic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8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21" fillId="0" borderId="20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2" fillId="3" borderId="2" xfId="1" applyFont="1" applyFill="1" applyBorder="1">
      <alignment horizontal="left" vertical="top" wrapText="1"/>
    </xf>
    <xf numFmtId="0" fontId="3" fillId="0" borderId="14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2" fillId="2" borderId="11" xfId="1" applyFont="1" applyFill="1" applyBorder="1">
      <alignment horizontal="left" vertical="top" wrapText="1"/>
    </xf>
    <xf numFmtId="0" fontId="5" fillId="2" borderId="12" xfId="10" applyBorder="1">
      <alignment horizontal="left" vertical="top" wrapText="1"/>
    </xf>
    <xf numFmtId="0" fontId="1" fillId="0" borderId="8" xfId="1" applyFill="1" applyBorder="1">
      <alignment horizontal="left" vertical="top" wrapText="1"/>
    </xf>
    <xf numFmtId="0" fontId="9" fillId="0" borderId="9" xfId="26" applyFill="1" applyBorder="1">
      <alignment horizontal="left" vertical="top" wrapText="1"/>
    </xf>
    <xf numFmtId="0" fontId="0" fillId="0" borderId="6" xfId="0" applyFill="1" applyBorder="1" applyAlignment="1" applyProtection="1">
      <alignment horizontal="left" vertical="top"/>
      <protection locked="0"/>
    </xf>
    <xf numFmtId="165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16" xfId="0" applyNumberFormat="1" applyFill="1" applyBorder="1" applyAlignment="1" applyProtection="1">
      <alignment horizontal="right" vertical="top" wrapText="1"/>
      <protection locked="0"/>
    </xf>
    <xf numFmtId="0" fontId="23" fillId="0" borderId="17" xfId="0" applyFont="1" applyFill="1" applyBorder="1" applyAlignment="1">
      <alignment horizontal="left" vertical="top" wrapText="1"/>
    </xf>
    <xf numFmtId="0" fontId="13" fillId="0" borderId="15" xfId="35" applyFill="1" applyBorder="1">
      <alignment horizontal="left" vertical="top" wrapText="1"/>
    </xf>
    <xf numFmtId="0" fontId="16" fillId="0" borderId="15" xfId="38" applyFill="1" applyBorder="1">
      <alignment horizontal="left" vertical="top" wrapText="1"/>
    </xf>
    <xf numFmtId="0" fontId="23" fillId="0" borderId="2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22" fillId="2" borderId="11" xfId="13" applyFont="1" applyBorder="1">
      <alignment horizontal="left" vertical="top" wrapText="1"/>
    </xf>
    <xf numFmtId="0" fontId="5" fillId="2" borderId="12" xfId="13" applyBorder="1">
      <alignment horizontal="left" vertical="top" wrapText="1"/>
    </xf>
    <xf numFmtId="164" fontId="0" fillId="0" borderId="13" xfId="0" applyNumberFormat="1" applyFill="1" applyBorder="1" applyAlignment="1">
      <alignment horizontal="right" vertical="top" wrapText="1"/>
    </xf>
    <xf numFmtId="0" fontId="0" fillId="0" borderId="10" xfId="0" applyFill="1" applyBorder="1" applyAlignment="1">
      <alignment horizontal="left" vertical="top" wrapText="1"/>
    </xf>
    <xf numFmtId="0" fontId="23" fillId="0" borderId="11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166" fontId="0" fillId="0" borderId="6" xfId="0" applyNumberFormat="1" applyFill="1" applyBorder="1" applyAlignment="1" applyProtection="1">
      <alignment horizontal="center" vertical="top" wrapText="1"/>
      <protection locked="0"/>
    </xf>
    <xf numFmtId="0" fontId="22" fillId="3" borderId="11" xfId="1" applyFont="1" applyFill="1" applyBorder="1">
      <alignment horizontal="left" vertical="top" wrapText="1"/>
    </xf>
    <xf numFmtId="0" fontId="5" fillId="0" borderId="12" xfId="14" applyFill="1" applyBorder="1">
      <alignment horizontal="left" vertical="top" wrapText="1"/>
    </xf>
    <xf numFmtId="0" fontId="22" fillId="0" borderId="11" xfId="17" applyFont="1" applyFill="1" applyBorder="1">
      <alignment horizontal="left" vertical="top" wrapText="1"/>
    </xf>
    <xf numFmtId="0" fontId="8" fillId="0" borderId="12" xfId="17" applyFill="1" applyBorder="1">
      <alignment horizontal="left" vertical="top" wrapText="1"/>
    </xf>
    <xf numFmtId="164" fontId="0" fillId="0" borderId="5" xfId="0" applyNumberFormat="1" applyFill="1" applyBorder="1" applyAlignment="1">
      <alignment horizontal="right" vertical="top" wrapText="1"/>
    </xf>
    <xf numFmtId="0" fontId="22" fillId="3" borderId="8" xfId="1" applyFont="1" applyFill="1" applyBorder="1">
      <alignment horizontal="left" vertical="top" wrapText="1"/>
    </xf>
    <xf numFmtId="0" fontId="5" fillId="0" borderId="9" xfId="18" applyFill="1" applyBorder="1">
      <alignment horizontal="left" vertical="top" wrapText="1"/>
    </xf>
    <xf numFmtId="0" fontId="1" fillId="0" borderId="17" xfId="1" applyFill="1" applyBorder="1">
      <alignment horizontal="left" vertical="top" wrapText="1"/>
    </xf>
    <xf numFmtId="0" fontId="9" fillId="0" borderId="15" xfId="26" applyFill="1" applyBorder="1">
      <alignment horizontal="left" vertical="top" wrapText="1"/>
    </xf>
    <xf numFmtId="0" fontId="22" fillId="3" borderId="17" xfId="1" applyFont="1" applyFill="1" applyBorder="1">
      <alignment horizontal="left" vertical="top" wrapText="1"/>
    </xf>
    <xf numFmtId="0" fontId="5" fillId="0" borderId="15" xfId="18" applyFill="1" applyBorder="1">
      <alignment horizontal="left" vertical="top" wrapText="1"/>
    </xf>
    <xf numFmtId="164" fontId="0" fillId="0" borderId="16" xfId="0" applyNumberFormat="1" applyFill="1" applyBorder="1" applyAlignment="1">
      <alignment horizontal="right" vertical="top" wrapText="1"/>
    </xf>
    <xf numFmtId="0" fontId="23" fillId="0" borderId="8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164" fontId="21" fillId="0" borderId="0" xfId="0" applyNumberFormat="1" applyFont="1" applyFill="1" applyAlignment="1">
      <alignment horizontal="right" vertical="top" wrapText="1"/>
    </xf>
    <xf numFmtId="166" fontId="24" fillId="3" borderId="0" xfId="0" applyNumberFormat="1" applyFont="1" applyFill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216000</xdr:colOff>
      <xdr:row>0</xdr:row>
      <xdr:rowOff>0</xdr:rowOff>
    </xdr:from>
    <xdr:to>
      <xdr:col>4</xdr:col>
      <xdr:colOff>432000</xdr:colOff>
      <xdr:row>0</xdr:row>
      <xdr:rowOff>733425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63700" y="0"/>
          <a:ext cx="4359375" cy="7334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N°2025-EFS-CPDL391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AMENAGEMENT DE LOCAUX TERTIAIRES EN UNE MAISON DU DON POUR L'EFS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14 Boulevard du Général Faidherbe - 49300 - Cholet</a:t>
          </a:r>
        </a:p>
        <a:p>
          <a:pPr algn="l"/>
          <a:r>
            <a:rPr lang="fr-FR" sz="1000" b="1" i="0">
              <a:solidFill>
                <a:srgbClr val="003366"/>
              </a:solidFill>
              <a:latin typeface="Century Gothic"/>
            </a:rPr>
            <a:t>Lot N°02 MENUISERIES INTERIEURES</a:t>
          </a:r>
        </a:p>
      </xdr:txBody>
    </xdr:sp>
    <xdr:clientData/>
  </xdr:twoCellAnchor>
  <xdr:twoCellAnchor editAs="absolute">
    <xdr:from>
      <xdr:col>0</xdr:col>
      <xdr:colOff>206475</xdr:colOff>
      <xdr:row>0</xdr:row>
      <xdr:rowOff>36708</xdr:rowOff>
    </xdr:from>
    <xdr:to>
      <xdr:col>0</xdr:col>
      <xdr:colOff>602475</xdr:colOff>
      <xdr:row>0</xdr:row>
      <xdr:rowOff>428012</xdr:rowOff>
    </xdr:to>
    <xdr:pic>
      <xdr:nvPic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475" y="36708"/>
          <a:ext cx="396000" cy="391304"/>
        </a:xfrm>
        <a:prstGeom prst="rect">
          <a:avLst/>
        </a:prstGeom>
      </xdr:spPr>
    </xdr:pic>
    <xdr:clientData/>
  </xdr:twoCellAnchor>
  <xdr:twoCellAnchor editAs="absolute">
    <xdr:from>
      <xdr:col>3</xdr:col>
      <xdr:colOff>693525</xdr:colOff>
      <xdr:row>0</xdr:row>
      <xdr:rowOff>0</xdr:rowOff>
    </xdr:from>
    <xdr:to>
      <xdr:col>6</xdr:col>
      <xdr:colOff>45525</xdr:colOff>
      <xdr:row>0</xdr:row>
      <xdr:rowOff>453913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770225" y="0"/>
          <a:ext cx="1628475" cy="4539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900" b="1" i="0">
              <a:solidFill>
                <a:srgbClr val="003366"/>
              </a:solidFill>
              <a:latin typeface="Century Gothic"/>
            </a:rPr>
            <a:t>D.P.G.F</a:t>
          </a:r>
        </a:p>
        <a:p>
          <a:pPr algn="r"/>
          <a:r>
            <a:rPr lang="fr-FR" sz="900" b="0" i="0">
              <a:solidFill>
                <a:srgbClr val="CC0000"/>
              </a:solidFill>
              <a:latin typeface="Century Gothic"/>
            </a:rPr>
            <a:t>01/08/2025</a:t>
          </a:r>
        </a:p>
      </xdr:txBody>
    </xdr:sp>
    <xdr:clientData/>
  </xdr:twoCellAnchor>
  <xdr:twoCellAnchor editAs="absolute">
    <xdr:from>
      <xdr:col>1</xdr:col>
      <xdr:colOff>221325</xdr:colOff>
      <xdr:row>0</xdr:row>
      <xdr:rowOff>476974</xdr:rowOff>
    </xdr:from>
    <xdr:to>
      <xdr:col>5</xdr:col>
      <xdr:colOff>781050</xdr:colOff>
      <xdr:row>0</xdr:row>
      <xdr:rowOff>476974</xdr:rowOff>
    </xdr:to>
    <xdr:cxnSp macro="">
      <xdr:nvCxn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869025" y="476974"/>
          <a:ext cx="5417475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55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141" sqref="I141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64.5" customHeight="1" x14ac:dyDescent="0.25">
      <c r="A1" s="55"/>
      <c r="B1" s="56"/>
      <c r="C1" s="56"/>
      <c r="D1" s="56"/>
      <c r="E1" s="56"/>
      <c r="F1" s="57"/>
    </row>
    <row r="2" spans="1:702" ht="30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ht="20.25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 t="s">
        <v>6</v>
      </c>
    </row>
    <row r="5" spans="1:702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/>
    </row>
    <row r="6" spans="1:702" x14ac:dyDescent="0.25">
      <c r="A6" s="17" t="s">
        <v>10</v>
      </c>
      <c r="B6" s="18" t="s">
        <v>11</v>
      </c>
      <c r="C6" s="19" t="s">
        <v>12</v>
      </c>
      <c r="D6" s="20"/>
      <c r="E6" s="21"/>
      <c r="F6" s="22">
        <f>ROUND(D6*E6,2)</f>
        <v>0</v>
      </c>
      <c r="ZY6" t="s">
        <v>13</v>
      </c>
      <c r="ZZ6" s="14" t="s">
        <v>14</v>
      </c>
    </row>
    <row r="7" spans="1:702" x14ac:dyDescent="0.25">
      <c r="A7" s="23"/>
      <c r="B7" s="24" t="s">
        <v>15</v>
      </c>
      <c r="C7" s="12"/>
      <c r="D7" s="12"/>
      <c r="E7" s="12"/>
      <c r="F7" s="13"/>
    </row>
    <row r="8" spans="1:702" ht="25.5" x14ac:dyDescent="0.25">
      <c r="A8" s="23"/>
      <c r="B8" s="25" t="s">
        <v>16</v>
      </c>
      <c r="C8" s="12"/>
      <c r="D8" s="12"/>
      <c r="E8" s="12"/>
      <c r="F8" s="13"/>
    </row>
    <row r="9" spans="1:702" x14ac:dyDescent="0.25">
      <c r="A9" s="23"/>
      <c r="B9" s="25" t="s">
        <v>17</v>
      </c>
      <c r="C9" s="12"/>
      <c r="D9" s="12"/>
      <c r="E9" s="12"/>
      <c r="F9" s="13"/>
    </row>
    <row r="10" spans="1:702" x14ac:dyDescent="0.25">
      <c r="A10" s="26"/>
      <c r="B10" s="27"/>
      <c r="C10" s="12"/>
      <c r="D10" s="12"/>
      <c r="E10" s="12"/>
      <c r="F10" s="28"/>
    </row>
    <row r="11" spans="1:702" x14ac:dyDescent="0.25">
      <c r="A11" s="29"/>
      <c r="B11" s="30" t="s">
        <v>18</v>
      </c>
      <c r="C11" s="12"/>
      <c r="D11" s="12"/>
      <c r="E11" s="12"/>
      <c r="F11" s="31">
        <f>SUBTOTAL(109,F6:F10)</f>
        <v>0</v>
      </c>
      <c r="G11" s="32"/>
      <c r="ZY11" t="s">
        <v>19</v>
      </c>
    </row>
    <row r="12" spans="1:702" x14ac:dyDescent="0.25">
      <c r="A12" s="33"/>
      <c r="B12" s="34"/>
      <c r="C12" s="12"/>
      <c r="D12" s="12"/>
      <c r="E12" s="12"/>
      <c r="F12" s="9"/>
    </row>
    <row r="13" spans="1:702" x14ac:dyDescent="0.25">
      <c r="A13" s="15" t="s">
        <v>20</v>
      </c>
      <c r="B13" s="16" t="s">
        <v>21</v>
      </c>
      <c r="C13" s="12"/>
      <c r="D13" s="12"/>
      <c r="E13" s="12"/>
      <c r="F13" s="13"/>
      <c r="ZY13" t="s">
        <v>22</v>
      </c>
      <c r="ZZ13" s="14"/>
    </row>
    <row r="14" spans="1:702" x14ac:dyDescent="0.25">
      <c r="A14" s="17" t="s">
        <v>23</v>
      </c>
      <c r="B14" s="18" t="s">
        <v>24</v>
      </c>
      <c r="C14" s="19" t="s">
        <v>25</v>
      </c>
      <c r="D14" s="35"/>
      <c r="E14" s="21"/>
      <c r="F14" s="22">
        <f>ROUND(D14*E14,2)</f>
        <v>0</v>
      </c>
      <c r="ZY14" t="s">
        <v>26</v>
      </c>
      <c r="ZZ14" s="14" t="s">
        <v>27</v>
      </c>
    </row>
    <row r="15" spans="1:702" x14ac:dyDescent="0.25">
      <c r="A15" s="26"/>
      <c r="B15" s="27"/>
      <c r="C15" s="12"/>
      <c r="D15" s="12"/>
      <c r="E15" s="12"/>
      <c r="F15" s="28"/>
    </row>
    <row r="16" spans="1:702" x14ac:dyDescent="0.25">
      <c r="A16" s="29"/>
      <c r="B16" s="30" t="s">
        <v>28</v>
      </c>
      <c r="C16" s="12"/>
      <c r="D16" s="12"/>
      <c r="E16" s="12"/>
      <c r="F16" s="31">
        <f>SUBTOTAL(109,F14:F15)</f>
        <v>0</v>
      </c>
      <c r="G16" s="32"/>
      <c r="ZY16" t="s">
        <v>29</v>
      </c>
    </row>
    <row r="17" spans="1:702" x14ac:dyDescent="0.25">
      <c r="A17" s="33"/>
      <c r="B17" s="34"/>
      <c r="C17" s="12"/>
      <c r="D17" s="12"/>
      <c r="E17" s="12"/>
      <c r="F17" s="9"/>
    </row>
    <row r="18" spans="1:702" x14ac:dyDescent="0.25">
      <c r="A18" s="15" t="s">
        <v>30</v>
      </c>
      <c r="B18" s="16" t="s">
        <v>31</v>
      </c>
      <c r="C18" s="12"/>
      <c r="D18" s="12"/>
      <c r="E18" s="12"/>
      <c r="F18" s="13"/>
      <c r="ZY18" t="s">
        <v>32</v>
      </c>
      <c r="ZZ18" s="14"/>
    </row>
    <row r="19" spans="1:702" x14ac:dyDescent="0.25">
      <c r="A19" s="36" t="s">
        <v>33</v>
      </c>
      <c r="B19" s="37" t="s">
        <v>34</v>
      </c>
      <c r="C19" s="12"/>
      <c r="D19" s="12"/>
      <c r="E19" s="12"/>
      <c r="F19" s="13"/>
      <c r="ZY19" t="s">
        <v>35</v>
      </c>
      <c r="ZZ19" s="14"/>
    </row>
    <row r="20" spans="1:702" ht="28.5" x14ac:dyDescent="0.25">
      <c r="A20" s="17" t="s">
        <v>36</v>
      </c>
      <c r="B20" s="18" t="s">
        <v>37</v>
      </c>
      <c r="C20" s="19" t="s">
        <v>38</v>
      </c>
      <c r="D20" s="35"/>
      <c r="E20" s="21"/>
      <c r="F20" s="22">
        <f>ROUND(D20*E20,2)</f>
        <v>0</v>
      </c>
      <c r="ZY20" t="s">
        <v>39</v>
      </c>
      <c r="ZZ20" s="14" t="s">
        <v>40</v>
      </c>
    </row>
    <row r="21" spans="1:702" x14ac:dyDescent="0.25">
      <c r="A21" s="23"/>
      <c r="B21" s="24" t="s">
        <v>41</v>
      </c>
      <c r="C21" s="12"/>
      <c r="D21" s="12"/>
      <c r="E21" s="12"/>
      <c r="F21" s="13"/>
    </row>
    <row r="22" spans="1:702" x14ac:dyDescent="0.25">
      <c r="A22" s="23"/>
      <c r="B22" s="25" t="s">
        <v>42</v>
      </c>
      <c r="C22" s="12"/>
      <c r="D22" s="12"/>
      <c r="E22" s="12"/>
      <c r="F22" s="13"/>
    </row>
    <row r="23" spans="1:702" x14ac:dyDescent="0.25">
      <c r="A23" s="23"/>
      <c r="B23" s="25" t="s">
        <v>43</v>
      </c>
      <c r="C23" s="12"/>
      <c r="D23" s="12"/>
      <c r="E23" s="12"/>
      <c r="F23" s="13"/>
    </row>
    <row r="24" spans="1:702" x14ac:dyDescent="0.25">
      <c r="A24" s="26"/>
      <c r="B24" s="27"/>
      <c r="C24" s="12"/>
      <c r="D24" s="12"/>
      <c r="E24" s="12"/>
      <c r="F24" s="13"/>
    </row>
    <row r="25" spans="1:702" x14ac:dyDescent="0.25">
      <c r="A25" s="38"/>
      <c r="B25" s="39" t="s">
        <v>44</v>
      </c>
      <c r="C25" s="12"/>
      <c r="D25" s="12"/>
      <c r="E25" s="12"/>
      <c r="F25" s="40">
        <f>SUBTOTAL(109,F20:F24)</f>
        <v>0</v>
      </c>
      <c r="ZY25" t="s">
        <v>45</v>
      </c>
    </row>
    <row r="26" spans="1:702" x14ac:dyDescent="0.25">
      <c r="A26" s="29"/>
      <c r="B26" s="30" t="s">
        <v>46</v>
      </c>
      <c r="C26" s="12"/>
      <c r="D26" s="12"/>
      <c r="E26" s="12"/>
      <c r="F26" s="31">
        <f>SUBTOTAL(109,F19:F25)</f>
        <v>0</v>
      </c>
      <c r="G26" s="32"/>
      <c r="ZY26" t="s">
        <v>47</v>
      </c>
    </row>
    <row r="27" spans="1:702" x14ac:dyDescent="0.25">
      <c r="A27" s="33"/>
      <c r="B27" s="34"/>
      <c r="C27" s="12"/>
      <c r="D27" s="12"/>
      <c r="E27" s="12"/>
      <c r="F27" s="9"/>
    </row>
    <row r="28" spans="1:702" x14ac:dyDescent="0.25">
      <c r="A28" s="15" t="s">
        <v>48</v>
      </c>
      <c r="B28" s="16" t="s">
        <v>49</v>
      </c>
      <c r="C28" s="12"/>
      <c r="D28" s="12"/>
      <c r="E28" s="12"/>
      <c r="F28" s="13"/>
      <c r="ZY28" t="s">
        <v>50</v>
      </c>
      <c r="ZZ28" s="14"/>
    </row>
    <row r="29" spans="1:702" x14ac:dyDescent="0.25">
      <c r="A29" s="36" t="s">
        <v>51</v>
      </c>
      <c r="B29" s="37" t="s">
        <v>52</v>
      </c>
      <c r="C29" s="12"/>
      <c r="D29" s="12"/>
      <c r="E29" s="12"/>
      <c r="F29" s="13"/>
      <c r="ZY29" t="s">
        <v>53</v>
      </c>
      <c r="ZZ29" s="14"/>
    </row>
    <row r="30" spans="1:702" x14ac:dyDescent="0.25">
      <c r="A30" s="41" t="s">
        <v>54</v>
      </c>
      <c r="B30" s="42" t="s">
        <v>55</v>
      </c>
      <c r="C30" s="12"/>
      <c r="D30" s="12"/>
      <c r="E30" s="12"/>
      <c r="F30" s="13"/>
      <c r="ZY30" t="s">
        <v>56</v>
      </c>
      <c r="ZZ30" s="14"/>
    </row>
    <row r="31" spans="1:702" ht="28.5" x14ac:dyDescent="0.25">
      <c r="A31" s="43" t="s">
        <v>57</v>
      </c>
      <c r="B31" s="44" t="s">
        <v>58</v>
      </c>
      <c r="C31" s="19" t="s">
        <v>59</v>
      </c>
      <c r="D31" s="35"/>
      <c r="E31" s="21"/>
      <c r="F31" s="22">
        <f>ROUND(D31*E31,2)</f>
        <v>0</v>
      </c>
      <c r="ZY31" t="s">
        <v>60</v>
      </c>
      <c r="ZZ31" s="14" t="s">
        <v>61</v>
      </c>
    </row>
    <row r="32" spans="1:702" x14ac:dyDescent="0.25">
      <c r="A32" s="23"/>
      <c r="B32" s="24" t="s">
        <v>62</v>
      </c>
      <c r="C32" s="12"/>
      <c r="D32" s="12"/>
      <c r="E32" s="12"/>
      <c r="F32" s="13"/>
    </row>
    <row r="33" spans="1:702" ht="25.5" x14ac:dyDescent="0.25">
      <c r="A33" s="23"/>
      <c r="B33" s="25" t="s">
        <v>63</v>
      </c>
      <c r="C33" s="12"/>
      <c r="D33" s="12"/>
      <c r="E33" s="12"/>
      <c r="F33" s="13"/>
    </row>
    <row r="34" spans="1:702" x14ac:dyDescent="0.25">
      <c r="A34" s="23"/>
      <c r="B34" s="25" t="s">
        <v>64</v>
      </c>
      <c r="C34" s="12"/>
      <c r="D34" s="12"/>
      <c r="E34" s="12"/>
      <c r="F34" s="13"/>
    </row>
    <row r="35" spans="1:702" ht="28.5" x14ac:dyDescent="0.25">
      <c r="A35" s="43" t="s">
        <v>65</v>
      </c>
      <c r="B35" s="44" t="s">
        <v>66</v>
      </c>
      <c r="C35" s="19" t="s">
        <v>67</v>
      </c>
      <c r="D35" s="35"/>
      <c r="E35" s="21"/>
      <c r="F35" s="22">
        <f>ROUND(D35*E35,2)</f>
        <v>0</v>
      </c>
      <c r="ZY35" t="s">
        <v>68</v>
      </c>
      <c r="ZZ35" s="14" t="s">
        <v>69</v>
      </c>
    </row>
    <row r="36" spans="1:702" x14ac:dyDescent="0.25">
      <c r="A36" s="23"/>
      <c r="B36" s="24" t="s">
        <v>70</v>
      </c>
      <c r="C36" s="12"/>
      <c r="D36" s="12"/>
      <c r="E36" s="12"/>
      <c r="F36" s="13"/>
    </row>
    <row r="37" spans="1:702" ht="25.5" x14ac:dyDescent="0.25">
      <c r="A37" s="23"/>
      <c r="B37" s="25" t="s">
        <v>71</v>
      </c>
      <c r="C37" s="12"/>
      <c r="D37" s="12"/>
      <c r="E37" s="12"/>
      <c r="F37" s="13"/>
    </row>
    <row r="38" spans="1:702" x14ac:dyDescent="0.25">
      <c r="A38" s="23"/>
      <c r="B38" s="25" t="s">
        <v>72</v>
      </c>
      <c r="C38" s="12"/>
      <c r="D38" s="12"/>
      <c r="E38" s="12"/>
      <c r="F38" s="13"/>
    </row>
    <row r="39" spans="1:702" x14ac:dyDescent="0.25">
      <c r="A39" s="45" t="s">
        <v>73</v>
      </c>
      <c r="B39" s="46" t="s">
        <v>74</v>
      </c>
      <c r="C39" s="12"/>
      <c r="D39" s="12"/>
      <c r="E39" s="12"/>
      <c r="F39" s="13"/>
      <c r="ZY39" t="s">
        <v>75</v>
      </c>
      <c r="ZZ39" s="14"/>
    </row>
    <row r="40" spans="1:702" ht="28.5" x14ac:dyDescent="0.25">
      <c r="A40" s="43" t="s">
        <v>76</v>
      </c>
      <c r="B40" s="44" t="s">
        <v>77</v>
      </c>
      <c r="C40" s="19" t="s">
        <v>78</v>
      </c>
      <c r="D40" s="35"/>
      <c r="E40" s="21"/>
      <c r="F40" s="22">
        <f>ROUND(D40*E40,2)</f>
        <v>0</v>
      </c>
      <c r="ZY40" t="s">
        <v>79</v>
      </c>
      <c r="ZZ40" s="14" t="s">
        <v>80</v>
      </c>
    </row>
    <row r="41" spans="1:702" x14ac:dyDescent="0.25">
      <c r="A41" s="23"/>
      <c r="B41" s="24" t="s">
        <v>81</v>
      </c>
      <c r="C41" s="12"/>
      <c r="D41" s="12"/>
      <c r="E41" s="12"/>
      <c r="F41" s="13"/>
    </row>
    <row r="42" spans="1:702" ht="25.5" x14ac:dyDescent="0.25">
      <c r="A42" s="23"/>
      <c r="B42" s="25" t="s">
        <v>82</v>
      </c>
      <c r="C42" s="12"/>
      <c r="D42" s="12"/>
      <c r="E42" s="12"/>
      <c r="F42" s="13"/>
    </row>
    <row r="43" spans="1:702" x14ac:dyDescent="0.25">
      <c r="A43" s="23"/>
      <c r="B43" s="25" t="s">
        <v>83</v>
      </c>
      <c r="C43" s="12"/>
      <c r="D43" s="12"/>
      <c r="E43" s="12"/>
      <c r="F43" s="13"/>
    </row>
    <row r="44" spans="1:702" ht="28.5" x14ac:dyDescent="0.25">
      <c r="A44" s="43" t="s">
        <v>84</v>
      </c>
      <c r="B44" s="44" t="s">
        <v>85</v>
      </c>
      <c r="C44" s="19" t="s">
        <v>86</v>
      </c>
      <c r="D44" s="35"/>
      <c r="E44" s="21"/>
      <c r="F44" s="22">
        <f>ROUND(D44*E44,2)</f>
        <v>0</v>
      </c>
      <c r="ZY44" t="s">
        <v>87</v>
      </c>
      <c r="ZZ44" s="14" t="s">
        <v>88</v>
      </c>
    </row>
    <row r="45" spans="1:702" x14ac:dyDescent="0.25">
      <c r="A45" s="23"/>
      <c r="B45" s="24" t="s">
        <v>89</v>
      </c>
      <c r="C45" s="12"/>
      <c r="D45" s="12"/>
      <c r="E45" s="12"/>
      <c r="F45" s="13"/>
    </row>
    <row r="46" spans="1:702" ht="25.5" x14ac:dyDescent="0.25">
      <c r="A46" s="23"/>
      <c r="B46" s="25" t="s">
        <v>90</v>
      </c>
      <c r="C46" s="12"/>
      <c r="D46" s="12"/>
      <c r="E46" s="12"/>
      <c r="F46" s="13"/>
    </row>
    <row r="47" spans="1:702" x14ac:dyDescent="0.25">
      <c r="A47" s="23"/>
      <c r="B47" s="25" t="s">
        <v>91</v>
      </c>
      <c r="C47" s="12"/>
      <c r="D47" s="12"/>
      <c r="E47" s="12"/>
      <c r="F47" s="13"/>
    </row>
    <row r="48" spans="1:702" x14ac:dyDescent="0.25">
      <c r="A48" s="45" t="s">
        <v>92</v>
      </c>
      <c r="B48" s="46" t="s">
        <v>93</v>
      </c>
      <c r="C48" s="12"/>
      <c r="D48" s="12"/>
      <c r="E48" s="12"/>
      <c r="F48" s="13"/>
      <c r="ZY48" t="s">
        <v>94</v>
      </c>
      <c r="ZZ48" s="14"/>
    </row>
    <row r="49" spans="1:702" ht="28.5" x14ac:dyDescent="0.25">
      <c r="A49" s="43" t="s">
        <v>95</v>
      </c>
      <c r="B49" s="44" t="s">
        <v>96</v>
      </c>
      <c r="C49" s="19" t="s">
        <v>97</v>
      </c>
      <c r="D49" s="35"/>
      <c r="E49" s="21"/>
      <c r="F49" s="22">
        <f>ROUND(D49*E49,2)</f>
        <v>0</v>
      </c>
      <c r="ZY49" t="s">
        <v>98</v>
      </c>
      <c r="ZZ49" s="14" t="s">
        <v>99</v>
      </c>
    </row>
    <row r="50" spans="1:702" x14ac:dyDescent="0.25">
      <c r="A50" s="23"/>
      <c r="B50" s="24" t="s">
        <v>100</v>
      </c>
      <c r="C50" s="12"/>
      <c r="D50" s="12"/>
      <c r="E50" s="12"/>
      <c r="F50" s="13"/>
    </row>
    <row r="51" spans="1:702" ht="25.5" x14ac:dyDescent="0.25">
      <c r="A51" s="23"/>
      <c r="B51" s="25" t="s">
        <v>101</v>
      </c>
      <c r="C51" s="12"/>
      <c r="D51" s="12"/>
      <c r="E51" s="12"/>
      <c r="F51" s="13"/>
    </row>
    <row r="52" spans="1:702" x14ac:dyDescent="0.25">
      <c r="A52" s="23"/>
      <c r="B52" s="25" t="s">
        <v>102</v>
      </c>
      <c r="C52" s="12"/>
      <c r="D52" s="12"/>
      <c r="E52" s="12"/>
      <c r="F52" s="13"/>
    </row>
    <row r="53" spans="1:702" x14ac:dyDescent="0.25">
      <c r="A53" s="26"/>
      <c r="B53" s="27"/>
      <c r="C53" s="12"/>
      <c r="D53" s="12"/>
      <c r="E53" s="12"/>
      <c r="F53" s="13"/>
    </row>
    <row r="54" spans="1:702" x14ac:dyDescent="0.25">
      <c r="A54" s="38"/>
      <c r="B54" s="39" t="s">
        <v>103</v>
      </c>
      <c r="C54" s="12"/>
      <c r="D54" s="12"/>
      <c r="E54" s="12"/>
      <c r="F54" s="47">
        <f>SUBTOTAL(109,F30:F53)</f>
        <v>0</v>
      </c>
      <c r="ZY54" t="s">
        <v>104</v>
      </c>
    </row>
    <row r="55" spans="1:702" x14ac:dyDescent="0.25">
      <c r="A55" s="33"/>
      <c r="B55" s="34"/>
      <c r="C55" s="12"/>
      <c r="D55" s="12"/>
      <c r="E55" s="12"/>
      <c r="F55" s="13"/>
    </row>
    <row r="56" spans="1:702" x14ac:dyDescent="0.25">
      <c r="A56" s="36" t="s">
        <v>105</v>
      </c>
      <c r="B56" s="37" t="s">
        <v>106</v>
      </c>
      <c r="C56" s="12"/>
      <c r="D56" s="12"/>
      <c r="E56" s="12"/>
      <c r="F56" s="13"/>
      <c r="ZY56" t="s">
        <v>107</v>
      </c>
      <c r="ZZ56" s="14"/>
    </row>
    <row r="57" spans="1:702" ht="30" x14ac:dyDescent="0.25">
      <c r="A57" s="41" t="s">
        <v>108</v>
      </c>
      <c r="B57" s="42" t="s">
        <v>109</v>
      </c>
      <c r="C57" s="12"/>
      <c r="D57" s="12"/>
      <c r="E57" s="12"/>
      <c r="F57" s="13"/>
      <c r="ZY57" t="s">
        <v>110</v>
      </c>
      <c r="ZZ57" s="14"/>
    </row>
    <row r="58" spans="1:702" ht="28.5" x14ac:dyDescent="0.25">
      <c r="A58" s="43" t="s">
        <v>111</v>
      </c>
      <c r="B58" s="44" t="s">
        <v>112</v>
      </c>
      <c r="C58" s="19" t="s">
        <v>113</v>
      </c>
      <c r="D58" s="35"/>
      <c r="E58" s="21"/>
      <c r="F58" s="22">
        <f>ROUND(D58*E58,2)</f>
        <v>0</v>
      </c>
      <c r="ZY58" t="s">
        <v>114</v>
      </c>
      <c r="ZZ58" s="14" t="s">
        <v>115</v>
      </c>
    </row>
    <row r="59" spans="1:702" x14ac:dyDescent="0.25">
      <c r="A59" s="23"/>
      <c r="B59" s="24" t="s">
        <v>116</v>
      </c>
      <c r="C59" s="12"/>
      <c r="D59" s="12"/>
      <c r="E59" s="12"/>
      <c r="F59" s="13"/>
    </row>
    <row r="60" spans="1:702" ht="25.5" x14ac:dyDescent="0.25">
      <c r="A60" s="23"/>
      <c r="B60" s="25" t="s">
        <v>117</v>
      </c>
      <c r="C60" s="12"/>
      <c r="D60" s="12"/>
      <c r="E60" s="12"/>
      <c r="F60" s="13"/>
    </row>
    <row r="61" spans="1:702" x14ac:dyDescent="0.25">
      <c r="A61" s="23"/>
      <c r="B61" s="25" t="s">
        <v>118</v>
      </c>
      <c r="C61" s="12"/>
      <c r="D61" s="12"/>
      <c r="E61" s="12"/>
      <c r="F61" s="13"/>
    </row>
    <row r="62" spans="1:702" x14ac:dyDescent="0.25">
      <c r="A62" s="26"/>
      <c r="B62" s="27"/>
      <c r="C62" s="12"/>
      <c r="D62" s="12"/>
      <c r="E62" s="12"/>
      <c r="F62" s="13"/>
    </row>
    <row r="63" spans="1:702" x14ac:dyDescent="0.25">
      <c r="A63" s="38"/>
      <c r="B63" s="39" t="s">
        <v>119</v>
      </c>
      <c r="C63" s="12"/>
      <c r="D63" s="12"/>
      <c r="E63" s="12"/>
      <c r="F63" s="47">
        <f>SUBTOTAL(109,F57:F62)</f>
        <v>0</v>
      </c>
      <c r="ZY63" t="s">
        <v>120</v>
      </c>
    </row>
    <row r="64" spans="1:702" x14ac:dyDescent="0.25">
      <c r="A64" s="33"/>
      <c r="B64" s="34"/>
      <c r="C64" s="12"/>
      <c r="D64" s="12"/>
      <c r="E64" s="12"/>
      <c r="F64" s="13"/>
    </row>
    <row r="65" spans="1:702" x14ac:dyDescent="0.25">
      <c r="A65" s="36" t="s">
        <v>121</v>
      </c>
      <c r="B65" s="37" t="s">
        <v>122</v>
      </c>
      <c r="C65" s="12"/>
      <c r="D65" s="12"/>
      <c r="E65" s="12"/>
      <c r="F65" s="13"/>
      <c r="ZY65" t="s">
        <v>123</v>
      </c>
      <c r="ZZ65" s="14"/>
    </row>
    <row r="66" spans="1:702" x14ac:dyDescent="0.25">
      <c r="A66" s="41" t="s">
        <v>124</v>
      </c>
      <c r="B66" s="42" t="s">
        <v>125</v>
      </c>
      <c r="C66" s="12"/>
      <c r="D66" s="12"/>
      <c r="E66" s="12"/>
      <c r="F66" s="13"/>
      <c r="ZY66" t="s">
        <v>126</v>
      </c>
      <c r="ZZ66" s="14"/>
    </row>
    <row r="67" spans="1:702" x14ac:dyDescent="0.25">
      <c r="A67" s="43" t="s">
        <v>127</v>
      </c>
      <c r="B67" s="44" t="s">
        <v>128</v>
      </c>
      <c r="C67" s="19" t="s">
        <v>129</v>
      </c>
      <c r="D67" s="35"/>
      <c r="E67" s="21"/>
      <c r="F67" s="22">
        <f>ROUND(D67*E67,2)</f>
        <v>0</v>
      </c>
      <c r="ZY67" t="s">
        <v>130</v>
      </c>
      <c r="ZZ67" s="14" t="s">
        <v>131</v>
      </c>
    </row>
    <row r="68" spans="1:702" x14ac:dyDescent="0.25">
      <c r="A68" s="23"/>
      <c r="B68" s="24" t="s">
        <v>132</v>
      </c>
      <c r="C68" s="12"/>
      <c r="D68" s="12"/>
      <c r="E68" s="12"/>
      <c r="F68" s="13"/>
    </row>
    <row r="69" spans="1:702" x14ac:dyDescent="0.25">
      <c r="A69" s="23"/>
      <c r="B69" s="25" t="s">
        <v>133</v>
      </c>
      <c r="C69" s="12"/>
      <c r="D69" s="12"/>
      <c r="E69" s="12"/>
      <c r="F69" s="13"/>
    </row>
    <row r="70" spans="1:702" ht="25.5" x14ac:dyDescent="0.25">
      <c r="A70" s="23"/>
      <c r="B70" s="25" t="s">
        <v>134</v>
      </c>
      <c r="C70" s="12"/>
      <c r="D70" s="12"/>
      <c r="E70" s="12"/>
      <c r="F70" s="13"/>
    </row>
    <row r="71" spans="1:702" x14ac:dyDescent="0.25">
      <c r="A71" s="23"/>
      <c r="B71" s="25" t="s">
        <v>135</v>
      </c>
      <c r="C71" s="12"/>
      <c r="D71" s="12"/>
      <c r="E71" s="12"/>
      <c r="F71" s="13"/>
    </row>
    <row r="72" spans="1:702" x14ac:dyDescent="0.25">
      <c r="A72" s="23"/>
      <c r="B72" s="25"/>
      <c r="C72" s="12"/>
      <c r="D72" s="12"/>
      <c r="E72" s="12"/>
      <c r="F72" s="13"/>
    </row>
    <row r="73" spans="1:702" ht="28.5" x14ac:dyDescent="0.25">
      <c r="A73" s="43" t="s">
        <v>136</v>
      </c>
      <c r="B73" s="44" t="s">
        <v>137</v>
      </c>
      <c r="C73" s="19" t="s">
        <v>138</v>
      </c>
      <c r="D73" s="35"/>
      <c r="E73" s="21"/>
      <c r="F73" s="22">
        <f>ROUND(D73*E73,2)</f>
        <v>0</v>
      </c>
      <c r="ZY73" t="s">
        <v>139</v>
      </c>
      <c r="ZZ73" s="14" t="s">
        <v>140</v>
      </c>
    </row>
    <row r="74" spans="1:702" x14ac:dyDescent="0.25">
      <c r="A74" s="23"/>
      <c r="B74" s="24" t="s">
        <v>141</v>
      </c>
      <c r="C74" s="12"/>
      <c r="D74" s="12"/>
      <c r="E74" s="12"/>
      <c r="F74" s="13"/>
    </row>
    <row r="75" spans="1:702" x14ac:dyDescent="0.25">
      <c r="A75" s="23"/>
      <c r="B75" s="25" t="s">
        <v>142</v>
      </c>
      <c r="C75" s="12"/>
      <c r="D75" s="12"/>
      <c r="E75" s="12"/>
      <c r="F75" s="13"/>
    </row>
    <row r="76" spans="1:702" x14ac:dyDescent="0.25">
      <c r="A76" s="26"/>
      <c r="B76" s="27"/>
      <c r="C76" s="12"/>
      <c r="D76" s="12"/>
      <c r="E76" s="12"/>
      <c r="F76" s="13"/>
    </row>
    <row r="77" spans="1:702" x14ac:dyDescent="0.25">
      <c r="A77" s="38"/>
      <c r="B77" s="39" t="s">
        <v>143</v>
      </c>
      <c r="C77" s="12"/>
      <c r="D77" s="12"/>
      <c r="E77" s="12"/>
      <c r="F77" s="40">
        <f>SUBTOTAL(109,F66:F76)</f>
        <v>0</v>
      </c>
      <c r="ZY77" t="s">
        <v>144</v>
      </c>
    </row>
    <row r="78" spans="1:702" ht="30" x14ac:dyDescent="0.25">
      <c r="A78" s="29"/>
      <c r="B78" s="30" t="s">
        <v>145</v>
      </c>
      <c r="C78" s="12"/>
      <c r="D78" s="12"/>
      <c r="E78" s="12"/>
      <c r="F78" s="31">
        <f>SUBTOTAL(109,F29:F77)</f>
        <v>0</v>
      </c>
      <c r="G78" s="32"/>
      <c r="ZY78" t="s">
        <v>146</v>
      </c>
    </row>
    <row r="79" spans="1:702" x14ac:dyDescent="0.25">
      <c r="A79" s="33"/>
      <c r="B79" s="34"/>
      <c r="C79" s="12"/>
      <c r="D79" s="12"/>
      <c r="E79" s="12"/>
      <c r="F79" s="9"/>
    </row>
    <row r="80" spans="1:702" x14ac:dyDescent="0.25">
      <c r="A80" s="15" t="s">
        <v>147</v>
      </c>
      <c r="B80" s="16" t="s">
        <v>148</v>
      </c>
      <c r="C80" s="12"/>
      <c r="D80" s="12"/>
      <c r="E80" s="12"/>
      <c r="F80" s="13"/>
      <c r="ZY80" t="s">
        <v>149</v>
      </c>
      <c r="ZZ80" s="14"/>
    </row>
    <row r="81" spans="1:702" x14ac:dyDescent="0.25">
      <c r="A81" s="36" t="s">
        <v>150</v>
      </c>
      <c r="B81" s="37" t="s">
        <v>151</v>
      </c>
      <c r="C81" s="12"/>
      <c r="D81" s="12"/>
      <c r="E81" s="12"/>
      <c r="F81" s="13"/>
      <c r="ZY81" t="s">
        <v>152</v>
      </c>
      <c r="ZZ81" s="14"/>
    </row>
    <row r="82" spans="1:702" ht="28.5" x14ac:dyDescent="0.25">
      <c r="A82" s="17" t="s">
        <v>153</v>
      </c>
      <c r="B82" s="18" t="s">
        <v>154</v>
      </c>
      <c r="C82" s="19" t="s">
        <v>155</v>
      </c>
      <c r="D82" s="35"/>
      <c r="E82" s="21"/>
      <c r="F82" s="22">
        <f>ROUND(D82*E82,2)</f>
        <v>0</v>
      </c>
      <c r="ZY82" t="s">
        <v>156</v>
      </c>
      <c r="ZZ82" s="14" t="s">
        <v>157</v>
      </c>
    </row>
    <row r="83" spans="1:702" x14ac:dyDescent="0.25">
      <c r="A83" s="23"/>
      <c r="B83" s="24" t="s">
        <v>158</v>
      </c>
      <c r="C83" s="12"/>
      <c r="D83" s="12"/>
      <c r="E83" s="12"/>
      <c r="F83" s="13"/>
    </row>
    <row r="84" spans="1:702" x14ac:dyDescent="0.25">
      <c r="A84" s="23"/>
      <c r="B84" s="25" t="s">
        <v>159</v>
      </c>
      <c r="C84" s="12"/>
      <c r="D84" s="12"/>
      <c r="E84" s="12"/>
      <c r="F84" s="13"/>
    </row>
    <row r="85" spans="1:702" x14ac:dyDescent="0.25">
      <c r="A85" s="23"/>
      <c r="B85" s="25" t="s">
        <v>160</v>
      </c>
      <c r="C85" s="12"/>
      <c r="D85" s="12"/>
      <c r="E85" s="12"/>
      <c r="F85" s="13"/>
    </row>
    <row r="86" spans="1:702" x14ac:dyDescent="0.25">
      <c r="A86" s="26"/>
      <c r="B86" s="27"/>
      <c r="C86" s="12"/>
      <c r="D86" s="12"/>
      <c r="E86" s="12"/>
      <c r="F86" s="13"/>
    </row>
    <row r="87" spans="1:702" x14ac:dyDescent="0.25">
      <c r="A87" s="38"/>
      <c r="B87" s="39" t="s">
        <v>161</v>
      </c>
      <c r="C87" s="12"/>
      <c r="D87" s="12"/>
      <c r="E87" s="12"/>
      <c r="F87" s="40">
        <f>SUBTOTAL(109,F82:F86)</f>
        <v>0</v>
      </c>
      <c r="ZY87" t="s">
        <v>162</v>
      </c>
    </row>
    <row r="88" spans="1:702" x14ac:dyDescent="0.25">
      <c r="A88" s="29"/>
      <c r="B88" s="30" t="s">
        <v>163</v>
      </c>
      <c r="C88" s="12"/>
      <c r="D88" s="12"/>
      <c r="E88" s="12"/>
      <c r="F88" s="31">
        <f>SUBTOTAL(109,F81:F87)</f>
        <v>0</v>
      </c>
      <c r="G88" s="32"/>
      <c r="ZY88" t="s">
        <v>164</v>
      </c>
    </row>
    <row r="89" spans="1:702" x14ac:dyDescent="0.25">
      <c r="A89" s="33"/>
      <c r="B89" s="34"/>
      <c r="C89" s="12"/>
      <c r="D89" s="12"/>
      <c r="E89" s="12"/>
      <c r="F89" s="9"/>
    </row>
    <row r="90" spans="1:702" x14ac:dyDescent="0.25">
      <c r="A90" s="15" t="s">
        <v>165</v>
      </c>
      <c r="B90" s="16" t="s">
        <v>166</v>
      </c>
      <c r="C90" s="12"/>
      <c r="D90" s="12"/>
      <c r="E90" s="12"/>
      <c r="F90" s="13"/>
      <c r="ZY90" t="s">
        <v>167</v>
      </c>
      <c r="ZZ90" s="14"/>
    </row>
    <row r="91" spans="1:702" x14ac:dyDescent="0.25">
      <c r="A91" s="36" t="s">
        <v>168</v>
      </c>
      <c r="B91" s="37" t="s">
        <v>169</v>
      </c>
      <c r="C91" s="12"/>
      <c r="D91" s="12"/>
      <c r="E91" s="12"/>
      <c r="F91" s="13"/>
      <c r="ZY91" t="s">
        <v>170</v>
      </c>
      <c r="ZZ91" s="14"/>
    </row>
    <row r="92" spans="1:702" x14ac:dyDescent="0.25">
      <c r="A92" s="17" t="s">
        <v>171</v>
      </c>
      <c r="B92" s="18" t="s">
        <v>172</v>
      </c>
      <c r="C92" s="19" t="s">
        <v>173</v>
      </c>
      <c r="D92" s="21"/>
      <c r="E92" s="21"/>
      <c r="F92" s="22">
        <f>ROUND(D92*E92,2)</f>
        <v>0</v>
      </c>
      <c r="ZY92" t="s">
        <v>174</v>
      </c>
      <c r="ZZ92" s="14" t="s">
        <v>175</v>
      </c>
    </row>
    <row r="93" spans="1:702" x14ac:dyDescent="0.25">
      <c r="A93" s="23"/>
      <c r="B93" s="24" t="s">
        <v>176</v>
      </c>
      <c r="C93" s="12"/>
      <c r="D93" s="12"/>
      <c r="E93" s="12"/>
      <c r="F93" s="13"/>
    </row>
    <row r="94" spans="1:702" x14ac:dyDescent="0.25">
      <c r="A94" s="23"/>
      <c r="B94" s="25" t="s">
        <v>177</v>
      </c>
      <c r="C94" s="12"/>
      <c r="D94" s="12"/>
      <c r="E94" s="12"/>
      <c r="F94" s="13"/>
    </row>
    <row r="95" spans="1:702" ht="25.5" x14ac:dyDescent="0.25">
      <c r="A95" s="23"/>
      <c r="B95" s="25" t="s">
        <v>178</v>
      </c>
      <c r="C95" s="12"/>
      <c r="D95" s="12"/>
      <c r="E95" s="12"/>
      <c r="F95" s="13"/>
    </row>
    <row r="96" spans="1:702" x14ac:dyDescent="0.25">
      <c r="A96" s="26"/>
      <c r="B96" s="27"/>
      <c r="C96" s="12"/>
      <c r="D96" s="12"/>
      <c r="E96" s="12"/>
      <c r="F96" s="13"/>
    </row>
    <row r="97" spans="1:702" x14ac:dyDescent="0.25">
      <c r="A97" s="38"/>
      <c r="B97" s="39" t="s">
        <v>179</v>
      </c>
      <c r="C97" s="12"/>
      <c r="D97" s="12"/>
      <c r="E97" s="12"/>
      <c r="F97" s="40">
        <f>SUBTOTAL(109,F92:F96)</f>
        <v>0</v>
      </c>
      <c r="ZY97" t="s">
        <v>180</v>
      </c>
    </row>
    <row r="98" spans="1:702" x14ac:dyDescent="0.25">
      <c r="A98" s="29"/>
      <c r="B98" s="30" t="s">
        <v>181</v>
      </c>
      <c r="C98" s="12"/>
      <c r="D98" s="12"/>
      <c r="E98" s="12"/>
      <c r="F98" s="31">
        <f>SUBTOTAL(109,F91:F97)</f>
        <v>0</v>
      </c>
      <c r="G98" s="32"/>
      <c r="ZY98" t="s">
        <v>182</v>
      </c>
    </row>
    <row r="99" spans="1:702" x14ac:dyDescent="0.25">
      <c r="A99" s="33"/>
      <c r="B99" s="34"/>
      <c r="C99" s="12"/>
      <c r="D99" s="12"/>
      <c r="E99" s="12"/>
      <c r="F99" s="9"/>
    </row>
    <row r="100" spans="1:702" x14ac:dyDescent="0.25">
      <c r="A100" s="15" t="s">
        <v>183</v>
      </c>
      <c r="B100" s="16" t="s">
        <v>184</v>
      </c>
      <c r="C100" s="12"/>
      <c r="D100" s="12"/>
      <c r="E100" s="12"/>
      <c r="F100" s="13"/>
      <c r="ZY100" t="s">
        <v>185</v>
      </c>
      <c r="ZZ100" s="14"/>
    </row>
    <row r="101" spans="1:702" x14ac:dyDescent="0.25">
      <c r="A101" s="36" t="s">
        <v>186</v>
      </c>
      <c r="B101" s="37" t="s">
        <v>187</v>
      </c>
      <c r="C101" s="12"/>
      <c r="D101" s="12"/>
      <c r="E101" s="12"/>
      <c r="F101" s="13"/>
      <c r="ZY101" t="s">
        <v>188</v>
      </c>
      <c r="ZZ101" s="14"/>
    </row>
    <row r="102" spans="1:702" x14ac:dyDescent="0.25">
      <c r="A102" s="41" t="s">
        <v>189</v>
      </c>
      <c r="B102" s="42" t="s">
        <v>190</v>
      </c>
      <c r="C102" s="12"/>
      <c r="D102" s="12"/>
      <c r="E102" s="12"/>
      <c r="F102" s="13"/>
      <c r="ZY102" t="s">
        <v>191</v>
      </c>
      <c r="ZZ102" s="14"/>
    </row>
    <row r="103" spans="1:702" x14ac:dyDescent="0.25">
      <c r="A103" s="43" t="s">
        <v>192</v>
      </c>
      <c r="B103" s="44" t="s">
        <v>193</v>
      </c>
      <c r="C103" s="19" t="s">
        <v>194</v>
      </c>
      <c r="D103" s="35"/>
      <c r="E103" s="21"/>
      <c r="F103" s="22">
        <f>ROUND(D103*E103,2)</f>
        <v>0</v>
      </c>
      <c r="ZY103" t="s">
        <v>195</v>
      </c>
      <c r="ZZ103" s="14" t="s">
        <v>196</v>
      </c>
    </row>
    <row r="104" spans="1:702" x14ac:dyDescent="0.25">
      <c r="A104" s="23"/>
      <c r="B104" s="24" t="s">
        <v>197</v>
      </c>
      <c r="C104" s="12"/>
      <c r="D104" s="12"/>
      <c r="E104" s="12"/>
      <c r="F104" s="13"/>
    </row>
    <row r="105" spans="1:702" x14ac:dyDescent="0.25">
      <c r="A105" s="23"/>
      <c r="B105" s="25" t="s">
        <v>198</v>
      </c>
      <c r="C105" s="12"/>
      <c r="D105" s="12"/>
      <c r="E105" s="12"/>
      <c r="F105" s="13"/>
    </row>
    <row r="106" spans="1:702" x14ac:dyDescent="0.25">
      <c r="A106" s="23"/>
      <c r="B106" s="25" t="s">
        <v>199</v>
      </c>
      <c r="C106" s="12"/>
      <c r="D106" s="12"/>
      <c r="E106" s="12"/>
      <c r="F106" s="13"/>
    </row>
    <row r="107" spans="1:702" x14ac:dyDescent="0.25">
      <c r="A107" s="26"/>
      <c r="B107" s="27"/>
      <c r="C107" s="12"/>
      <c r="D107" s="12"/>
      <c r="E107" s="12"/>
      <c r="F107" s="13"/>
    </row>
    <row r="108" spans="1:702" x14ac:dyDescent="0.25">
      <c r="A108" s="38"/>
      <c r="B108" s="39" t="s">
        <v>200</v>
      </c>
      <c r="C108" s="12"/>
      <c r="D108" s="12"/>
      <c r="E108" s="12"/>
      <c r="F108" s="40">
        <f>SUBTOTAL(109,F102:F107)</f>
        <v>0</v>
      </c>
      <c r="ZY108" t="s">
        <v>201</v>
      </c>
    </row>
    <row r="109" spans="1:702" x14ac:dyDescent="0.25">
      <c r="A109" s="29"/>
      <c r="B109" s="30" t="s">
        <v>202</v>
      </c>
      <c r="C109" s="12"/>
      <c r="D109" s="12"/>
      <c r="E109" s="12"/>
      <c r="F109" s="31">
        <f>SUBTOTAL(109,F101:F108)</f>
        <v>0</v>
      </c>
      <c r="G109" s="32"/>
      <c r="ZY109" t="s">
        <v>203</v>
      </c>
    </row>
    <row r="110" spans="1:702" x14ac:dyDescent="0.25">
      <c r="A110" s="33"/>
      <c r="B110" s="34"/>
      <c r="C110" s="12"/>
      <c r="D110" s="12"/>
      <c r="E110" s="12"/>
      <c r="F110" s="9"/>
    </row>
    <row r="111" spans="1:702" x14ac:dyDescent="0.25">
      <c r="A111" s="15" t="s">
        <v>204</v>
      </c>
      <c r="B111" s="16" t="s">
        <v>205</v>
      </c>
      <c r="C111" s="12"/>
      <c r="D111" s="12"/>
      <c r="E111" s="12"/>
      <c r="F111" s="13"/>
      <c r="ZY111" t="s">
        <v>206</v>
      </c>
      <c r="ZZ111" s="14"/>
    </row>
    <row r="112" spans="1:702" x14ac:dyDescent="0.25">
      <c r="A112" s="36" t="s">
        <v>207</v>
      </c>
      <c r="B112" s="37" t="s">
        <v>208</v>
      </c>
      <c r="C112" s="12"/>
      <c r="D112" s="12"/>
      <c r="E112" s="12"/>
      <c r="F112" s="13"/>
      <c r="ZY112" t="s">
        <v>209</v>
      </c>
      <c r="ZZ112" s="14"/>
    </row>
    <row r="113" spans="1:702" x14ac:dyDescent="0.25">
      <c r="A113" s="17" t="s">
        <v>210</v>
      </c>
      <c r="B113" s="18" t="s">
        <v>211</v>
      </c>
      <c r="C113" s="19" t="s">
        <v>212</v>
      </c>
      <c r="D113" s="21"/>
      <c r="E113" s="21"/>
      <c r="F113" s="22">
        <f>ROUND(D113*E113,2)</f>
        <v>0</v>
      </c>
      <c r="ZY113" t="s">
        <v>213</v>
      </c>
      <c r="ZZ113" s="14" t="s">
        <v>214</v>
      </c>
    </row>
    <row r="114" spans="1:702" x14ac:dyDescent="0.25">
      <c r="A114" s="23"/>
      <c r="B114" s="24" t="s">
        <v>215</v>
      </c>
      <c r="C114" s="12"/>
      <c r="D114" s="12"/>
      <c r="E114" s="12"/>
      <c r="F114" s="13"/>
    </row>
    <row r="115" spans="1:702" ht="25.5" x14ac:dyDescent="0.25">
      <c r="A115" s="23"/>
      <c r="B115" s="25" t="s">
        <v>216</v>
      </c>
      <c r="C115" s="12"/>
      <c r="D115" s="12"/>
      <c r="E115" s="12"/>
      <c r="F115" s="13"/>
    </row>
    <row r="116" spans="1:702" x14ac:dyDescent="0.25">
      <c r="A116" s="26"/>
      <c r="B116" s="27"/>
      <c r="C116" s="12"/>
      <c r="D116" s="12"/>
      <c r="E116" s="12"/>
      <c r="F116" s="13"/>
    </row>
    <row r="117" spans="1:702" x14ac:dyDescent="0.25">
      <c r="A117" s="38"/>
      <c r="B117" s="39" t="s">
        <v>217</v>
      </c>
      <c r="C117" s="12"/>
      <c r="D117" s="12"/>
      <c r="E117" s="12"/>
      <c r="F117" s="40">
        <f>SUBTOTAL(109,F113:F116)</f>
        <v>0</v>
      </c>
      <c r="ZY117" t="s">
        <v>218</v>
      </c>
    </row>
    <row r="118" spans="1:702" x14ac:dyDescent="0.25">
      <c r="A118" s="29"/>
      <c r="B118" s="30" t="s">
        <v>219</v>
      </c>
      <c r="C118" s="12"/>
      <c r="D118" s="12"/>
      <c r="E118" s="12"/>
      <c r="F118" s="31">
        <f>SUBTOTAL(109,F112:F117)</f>
        <v>0</v>
      </c>
      <c r="G118" s="32"/>
      <c r="ZY118" t="s">
        <v>220</v>
      </c>
    </row>
    <row r="119" spans="1:702" x14ac:dyDescent="0.25">
      <c r="A119" s="33"/>
      <c r="B119" s="34"/>
      <c r="C119" s="12"/>
      <c r="D119" s="12"/>
      <c r="E119" s="12"/>
      <c r="F119" s="9"/>
    </row>
    <row r="120" spans="1:702" x14ac:dyDescent="0.25">
      <c r="A120" s="15" t="s">
        <v>221</v>
      </c>
      <c r="B120" s="16" t="s">
        <v>222</v>
      </c>
      <c r="C120" s="12"/>
      <c r="D120" s="12"/>
      <c r="E120" s="12"/>
      <c r="F120" s="13"/>
      <c r="ZY120" t="s">
        <v>223</v>
      </c>
      <c r="ZZ120" s="14"/>
    </row>
    <row r="121" spans="1:702" x14ac:dyDescent="0.25">
      <c r="A121" s="36" t="s">
        <v>224</v>
      </c>
      <c r="B121" s="37" t="s">
        <v>225</v>
      </c>
      <c r="C121" s="12"/>
      <c r="D121" s="12"/>
      <c r="E121" s="12"/>
      <c r="F121" s="13"/>
      <c r="ZY121" t="s">
        <v>226</v>
      </c>
      <c r="ZZ121" s="14"/>
    </row>
    <row r="122" spans="1:702" x14ac:dyDescent="0.25">
      <c r="A122" s="41" t="s">
        <v>227</v>
      </c>
      <c r="B122" s="42" t="s">
        <v>228</v>
      </c>
      <c r="C122" s="12"/>
      <c r="D122" s="12"/>
      <c r="E122" s="12"/>
      <c r="F122" s="13"/>
      <c r="ZY122" t="s">
        <v>229</v>
      </c>
      <c r="ZZ122" s="14"/>
    </row>
    <row r="123" spans="1:702" ht="28.5" x14ac:dyDescent="0.25">
      <c r="A123" s="43" t="s">
        <v>230</v>
      </c>
      <c r="B123" s="44" t="s">
        <v>231</v>
      </c>
      <c r="C123" s="19" t="s">
        <v>232</v>
      </c>
      <c r="D123" s="35"/>
      <c r="E123" s="21"/>
      <c r="F123" s="22">
        <f>ROUND(D123*E123,2)</f>
        <v>0</v>
      </c>
      <c r="ZY123" t="s">
        <v>233</v>
      </c>
      <c r="ZZ123" s="14" t="s">
        <v>234</v>
      </c>
    </row>
    <row r="124" spans="1:702" x14ac:dyDescent="0.25">
      <c r="A124" s="23"/>
      <c r="B124" s="24" t="s">
        <v>235</v>
      </c>
      <c r="C124" s="12"/>
      <c r="D124" s="12"/>
      <c r="E124" s="12"/>
      <c r="F124" s="13"/>
    </row>
    <row r="125" spans="1:702" ht="25.5" x14ac:dyDescent="0.25">
      <c r="A125" s="23"/>
      <c r="B125" s="25" t="s">
        <v>236</v>
      </c>
      <c r="C125" s="12"/>
      <c r="D125" s="12"/>
      <c r="E125" s="12"/>
      <c r="F125" s="13"/>
    </row>
    <row r="126" spans="1:702" x14ac:dyDescent="0.25">
      <c r="A126" s="45" t="s">
        <v>237</v>
      </c>
      <c r="B126" s="46" t="s">
        <v>238</v>
      </c>
      <c r="C126" s="12"/>
      <c r="D126" s="12"/>
      <c r="E126" s="12"/>
      <c r="F126" s="13"/>
      <c r="ZY126" t="s">
        <v>239</v>
      </c>
      <c r="ZZ126" s="14"/>
    </row>
    <row r="127" spans="1:702" ht="28.5" x14ac:dyDescent="0.25">
      <c r="A127" s="43" t="s">
        <v>240</v>
      </c>
      <c r="B127" s="44" t="s">
        <v>241</v>
      </c>
      <c r="C127" s="19" t="s">
        <v>242</v>
      </c>
      <c r="D127" s="21"/>
      <c r="E127" s="21"/>
      <c r="F127" s="22">
        <f>ROUND(D127*E127,2)</f>
        <v>0</v>
      </c>
      <c r="ZY127" t="s">
        <v>243</v>
      </c>
      <c r="ZZ127" s="14" t="s">
        <v>244</v>
      </c>
    </row>
    <row r="128" spans="1:702" x14ac:dyDescent="0.25">
      <c r="A128" s="23"/>
      <c r="B128" s="24" t="s">
        <v>245</v>
      </c>
      <c r="C128" s="12"/>
      <c r="D128" s="12"/>
      <c r="E128" s="12"/>
      <c r="F128" s="13"/>
    </row>
    <row r="129" spans="1:702" x14ac:dyDescent="0.25">
      <c r="A129" s="23"/>
      <c r="B129" s="25" t="s">
        <v>246</v>
      </c>
      <c r="C129" s="12"/>
      <c r="D129" s="12"/>
      <c r="E129" s="12"/>
      <c r="F129" s="13"/>
    </row>
    <row r="130" spans="1:702" x14ac:dyDescent="0.25">
      <c r="A130" s="26"/>
      <c r="B130" s="27"/>
      <c r="C130" s="12"/>
      <c r="D130" s="12"/>
      <c r="E130" s="12"/>
      <c r="F130" s="13"/>
    </row>
    <row r="131" spans="1:702" x14ac:dyDescent="0.25">
      <c r="A131" s="38"/>
      <c r="B131" s="39" t="s">
        <v>247</v>
      </c>
      <c r="C131" s="12"/>
      <c r="D131" s="12"/>
      <c r="E131" s="12"/>
      <c r="F131" s="40">
        <f>SUBTOTAL(109,F122:F130)</f>
        <v>0</v>
      </c>
      <c r="ZY131" t="s">
        <v>248</v>
      </c>
    </row>
    <row r="132" spans="1:702" x14ac:dyDescent="0.25">
      <c r="A132" s="29"/>
      <c r="B132" s="30" t="s">
        <v>249</v>
      </c>
      <c r="C132" s="12"/>
      <c r="D132" s="12"/>
      <c r="E132" s="12"/>
      <c r="F132" s="31">
        <f>SUBTOTAL(109,F121:F131)</f>
        <v>0</v>
      </c>
      <c r="G132" s="32"/>
      <c r="ZY132" t="s">
        <v>250</v>
      </c>
    </row>
    <row r="133" spans="1:702" x14ac:dyDescent="0.25">
      <c r="A133" s="33"/>
      <c r="B133" s="34"/>
      <c r="C133" s="12"/>
      <c r="D133" s="12"/>
      <c r="E133" s="12"/>
      <c r="F133" s="9"/>
    </row>
    <row r="134" spans="1:702" ht="30" x14ac:dyDescent="0.25">
      <c r="A134" s="15" t="s">
        <v>251</v>
      </c>
      <c r="B134" s="16" t="s">
        <v>252</v>
      </c>
      <c r="C134" s="12"/>
      <c r="D134" s="12"/>
      <c r="E134" s="12"/>
      <c r="F134" s="13"/>
      <c r="ZY134" t="s">
        <v>253</v>
      </c>
      <c r="ZZ134" s="14"/>
    </row>
    <row r="135" spans="1:702" x14ac:dyDescent="0.25">
      <c r="A135" s="17" t="s">
        <v>254</v>
      </c>
      <c r="B135" s="18" t="s">
        <v>255</v>
      </c>
      <c r="C135" s="19" t="s">
        <v>256</v>
      </c>
      <c r="D135" s="20"/>
      <c r="E135" s="21"/>
      <c r="F135" s="22">
        <f>ROUND(D135*E135,2)</f>
        <v>0</v>
      </c>
      <c r="ZY135" t="s">
        <v>257</v>
      </c>
      <c r="ZZ135" s="14" t="s">
        <v>258</v>
      </c>
    </row>
    <row r="136" spans="1:702" x14ac:dyDescent="0.25">
      <c r="A136" s="23"/>
      <c r="B136" s="24" t="s">
        <v>259</v>
      </c>
      <c r="C136" s="12"/>
      <c r="D136" s="12"/>
      <c r="E136" s="12"/>
      <c r="F136" s="13"/>
    </row>
    <row r="137" spans="1:702" x14ac:dyDescent="0.25">
      <c r="A137" s="23"/>
      <c r="B137" s="25" t="s">
        <v>260</v>
      </c>
      <c r="C137" s="12"/>
      <c r="D137" s="12"/>
      <c r="E137" s="12"/>
      <c r="F137" s="13"/>
    </row>
    <row r="138" spans="1:702" x14ac:dyDescent="0.25">
      <c r="A138" s="26"/>
      <c r="B138" s="27"/>
      <c r="C138" s="12"/>
      <c r="D138" s="12"/>
      <c r="E138" s="12"/>
      <c r="F138" s="28"/>
    </row>
    <row r="139" spans="1:702" ht="30" x14ac:dyDescent="0.25">
      <c r="A139" s="29"/>
      <c r="B139" s="30" t="s">
        <v>261</v>
      </c>
      <c r="C139" s="12"/>
      <c r="D139" s="12"/>
      <c r="E139" s="12"/>
      <c r="F139" s="31">
        <f>SUBTOTAL(109,F135:F138)</f>
        <v>0</v>
      </c>
      <c r="G139" s="32"/>
      <c r="ZY139" t="s">
        <v>262</v>
      </c>
    </row>
    <row r="140" spans="1:702" x14ac:dyDescent="0.25">
      <c r="A140" s="33"/>
      <c r="B140" s="34"/>
      <c r="C140" s="12"/>
      <c r="D140" s="12"/>
      <c r="E140" s="12"/>
      <c r="F140" s="9"/>
    </row>
    <row r="141" spans="1:702" x14ac:dyDescent="0.25">
      <c r="A141" s="15" t="s">
        <v>263</v>
      </c>
      <c r="B141" s="16" t="s">
        <v>264</v>
      </c>
      <c r="C141" s="12"/>
      <c r="D141" s="12"/>
      <c r="E141" s="12"/>
      <c r="F141" s="13"/>
      <c r="ZY141" t="s">
        <v>265</v>
      </c>
      <c r="ZZ141" s="14"/>
    </row>
    <row r="142" spans="1:702" x14ac:dyDescent="0.25">
      <c r="A142" s="17" t="s">
        <v>266</v>
      </c>
      <c r="B142" s="18" t="s">
        <v>267</v>
      </c>
      <c r="C142" s="19" t="s">
        <v>268</v>
      </c>
      <c r="D142" s="20"/>
      <c r="E142" s="21"/>
      <c r="F142" s="22">
        <f>ROUND(D142*E142,2)</f>
        <v>0</v>
      </c>
      <c r="ZY142" t="s">
        <v>269</v>
      </c>
      <c r="ZZ142" s="14" t="s">
        <v>270</v>
      </c>
    </row>
    <row r="143" spans="1:702" x14ac:dyDescent="0.25">
      <c r="A143" s="23"/>
      <c r="B143" s="24" t="s">
        <v>271</v>
      </c>
      <c r="C143" s="12"/>
      <c r="D143" s="12"/>
      <c r="E143" s="12"/>
      <c r="F143" s="13"/>
    </row>
    <row r="144" spans="1:702" ht="25.5" x14ac:dyDescent="0.25">
      <c r="A144" s="23"/>
      <c r="B144" s="25" t="s">
        <v>272</v>
      </c>
      <c r="C144" s="12"/>
      <c r="D144" s="12"/>
      <c r="E144" s="12"/>
      <c r="F144" s="13"/>
    </row>
    <row r="145" spans="1:701" x14ac:dyDescent="0.25">
      <c r="A145" s="23"/>
      <c r="B145" s="25" t="s">
        <v>273</v>
      </c>
      <c r="C145" s="12"/>
      <c r="D145" s="12"/>
      <c r="E145" s="12"/>
      <c r="F145" s="13"/>
    </row>
    <row r="146" spans="1:701" x14ac:dyDescent="0.25">
      <c r="A146" s="26"/>
      <c r="B146" s="27"/>
      <c r="C146" s="12"/>
      <c r="D146" s="12"/>
      <c r="E146" s="12"/>
      <c r="F146" s="28"/>
    </row>
    <row r="147" spans="1:701" ht="30" x14ac:dyDescent="0.25">
      <c r="A147" s="29"/>
      <c r="B147" s="30" t="s">
        <v>274</v>
      </c>
      <c r="C147" s="12"/>
      <c r="D147" s="12"/>
      <c r="E147" s="12"/>
      <c r="F147" s="31">
        <f>SUBTOTAL(109,F142:F146)</f>
        <v>0</v>
      </c>
      <c r="G147" s="32"/>
      <c r="ZY147" t="s">
        <v>275</v>
      </c>
    </row>
    <row r="148" spans="1:701" x14ac:dyDescent="0.25">
      <c r="A148" s="48"/>
      <c r="B148" s="7"/>
      <c r="C148" s="12"/>
      <c r="D148" s="12"/>
      <c r="E148" s="12"/>
      <c r="F148" s="9"/>
    </row>
    <row r="149" spans="1:701" x14ac:dyDescent="0.25">
      <c r="A149" s="26"/>
      <c r="B149" s="49"/>
      <c r="C149" s="50"/>
      <c r="D149" s="50"/>
      <c r="E149" s="50"/>
      <c r="F149" s="28"/>
    </row>
    <row r="150" spans="1:701" x14ac:dyDescent="0.25">
      <c r="A150" s="51"/>
      <c r="B150" s="51"/>
      <c r="C150" s="51"/>
      <c r="D150" s="51"/>
      <c r="E150" s="51"/>
      <c r="F150" s="51"/>
    </row>
    <row r="151" spans="1:701" ht="30" x14ac:dyDescent="0.25">
      <c r="B151" s="52" t="s">
        <v>276</v>
      </c>
      <c r="F151" s="53">
        <f>SUBTOTAL(109,F4:F149)</f>
        <v>0</v>
      </c>
      <c r="ZY151" t="s">
        <v>277</v>
      </c>
    </row>
    <row r="152" spans="1:701" x14ac:dyDescent="0.25">
      <c r="A152" s="54">
        <v>20</v>
      </c>
      <c r="B152" s="52" t="str">
        <f>CONCATENATE("Montant TVA (",A152,"%)")</f>
        <v>Montant TVA (20%)</v>
      </c>
      <c r="F152" s="53">
        <f>(F151*A152)/100</f>
        <v>0</v>
      </c>
      <c r="ZY152" t="s">
        <v>278</v>
      </c>
    </row>
    <row r="153" spans="1:701" x14ac:dyDescent="0.25">
      <c r="B153" s="52" t="s">
        <v>279</v>
      </c>
      <c r="F153" s="53">
        <f>F151+F152</f>
        <v>0</v>
      </c>
      <c r="ZY153" t="s">
        <v>280</v>
      </c>
    </row>
    <row r="154" spans="1:701" x14ac:dyDescent="0.25">
      <c r="F154" s="53"/>
    </row>
    <row r="155" spans="1:701" x14ac:dyDescent="0.25">
      <c r="F155" s="53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N°02 MENUISERIES INTERIEUR</vt:lpstr>
      <vt:lpstr>'Lot N°02 MENUISERIES INTERIEUR'!Impression_des_titres</vt:lpstr>
      <vt:lpstr>'Lot N°02 MENUISERIES INTERIEUR'!Zone_d_impression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ParfaitNOUNAGNON</dc:creator>
  <cp:lastModifiedBy>Parfait NOUNAGNON</cp:lastModifiedBy>
  <dcterms:created xsi:type="dcterms:W3CDTF">2025-08-01T10:10:22Z</dcterms:created>
  <dcterms:modified xsi:type="dcterms:W3CDTF">2025-08-01T10:26:11Z</dcterms:modified>
</cp:coreProperties>
</file>